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hayash\Desktop\"/>
    </mc:Choice>
  </mc:AlternateContent>
  <xr:revisionPtr revIDLastSave="0" documentId="13_ncr:1_{86CAF6B5-5F13-4333-AF13-E495BC9C23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2" i="2"/>
  <c r="N16" i="2"/>
  <c r="N19" i="2"/>
  <c r="N20" i="2"/>
  <c r="N21" i="2"/>
  <c r="N2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2" i="2"/>
  <c r="K3" i="2"/>
  <c r="N3" i="2" s="1"/>
  <c r="K4" i="2"/>
  <c r="N4" i="2" s="1"/>
  <c r="K5" i="2"/>
  <c r="N5" i="2" s="1"/>
  <c r="K6" i="2"/>
  <c r="N6" i="2" s="1"/>
  <c r="K7" i="2"/>
  <c r="N7" i="2" s="1"/>
  <c r="K8" i="2"/>
  <c r="N8" i="2" s="1"/>
  <c r="K9" i="2"/>
  <c r="N9" i="2" s="1"/>
  <c r="K10" i="2"/>
  <c r="N10" i="2" s="1"/>
  <c r="K11" i="2"/>
  <c r="N11" i="2" s="1"/>
  <c r="K12" i="2"/>
  <c r="N12" i="2" s="1"/>
  <c r="K13" i="2"/>
  <c r="N13" i="2" s="1"/>
  <c r="K14" i="2"/>
  <c r="N14" i="2" s="1"/>
  <c r="K15" i="2"/>
  <c r="N15" i="2" s="1"/>
  <c r="K16" i="2"/>
  <c r="K17" i="2"/>
  <c r="N17" i="2" s="1"/>
  <c r="K18" i="2"/>
  <c r="N18" i="2" s="1"/>
  <c r="K19" i="2"/>
  <c r="K20" i="2"/>
  <c r="K21" i="2"/>
  <c r="K22" i="2"/>
  <c r="K23" i="2"/>
  <c r="N23" i="2" s="1"/>
  <c r="K24" i="2"/>
  <c r="N24" i="2" s="1"/>
  <c r="K25" i="2"/>
  <c r="N25" i="2" s="1"/>
  <c r="K26" i="2"/>
  <c r="N26" i="2" s="1"/>
  <c r="K27" i="2"/>
  <c r="N27" i="2" s="1"/>
  <c r="K28" i="2"/>
  <c r="N28" i="2" s="1"/>
  <c r="K29" i="2"/>
  <c r="N29" i="2" s="1"/>
  <c r="K2" i="2"/>
  <c r="N2" i="2" s="1"/>
  <c r="N30" i="2"/>
  <c r="M30" i="2"/>
  <c r="L30" i="2"/>
</calcChain>
</file>

<file path=xl/sharedStrings.xml><?xml version="1.0" encoding="utf-8"?>
<sst xmlns="http://schemas.openxmlformats.org/spreadsheetml/2006/main" count="278" uniqueCount="252">
  <si>
    <t>氏名</t>
  </si>
  <si>
    <t>氏名（カタカナ）</t>
  </si>
  <si>
    <t>性別</t>
  </si>
  <si>
    <t>電話番号</t>
  </si>
  <si>
    <t>メールアドレス</t>
  </si>
  <si>
    <t>郵便番号</t>
  </si>
  <si>
    <t>生年月日</t>
  </si>
  <si>
    <t>1</t>
  </si>
  <si>
    <t>女</t>
  </si>
  <si>
    <t>099-0993-6410</t>
  </si>
  <si>
    <t>Shiori_Takehara@rwlsk.yi</t>
  </si>
  <si>
    <t>895-1811</t>
  </si>
  <si>
    <t>1968/11/26</t>
  </si>
  <si>
    <t>男</t>
  </si>
  <si>
    <t>10</t>
  </si>
  <si>
    <t>025-3280-8316</t>
  </si>
  <si>
    <t>toshinobu2186@iinnwzl.jal</t>
  </si>
  <si>
    <t>952-0113</t>
  </si>
  <si>
    <t>新穂皆川ランド304</t>
  </si>
  <si>
    <t>1982/01/09</t>
  </si>
  <si>
    <t>30</t>
  </si>
  <si>
    <t>011-3573-9740</t>
  </si>
  <si>
    <t>setsuo_katayama@lxtwdddlcc.mgz</t>
  </si>
  <si>
    <t>048-0145</t>
  </si>
  <si>
    <t>1991/09/14</t>
  </si>
  <si>
    <t>33</t>
  </si>
  <si>
    <t>024-2958-9199</t>
  </si>
  <si>
    <t>Rihei_Haga@bedbtdebbo.sqgm.svu</t>
  </si>
  <si>
    <t>969-3102</t>
  </si>
  <si>
    <t>1974/10/10</t>
  </si>
  <si>
    <t>37</t>
  </si>
  <si>
    <t>085-1824-1818</t>
  </si>
  <si>
    <t>Nao_Karasawa@jeprmnnvb.hm.mhz</t>
  </si>
  <si>
    <t>689-0515</t>
  </si>
  <si>
    <t>1980/04/09</t>
  </si>
  <si>
    <t>48</t>
  </si>
  <si>
    <t>045-0913-2725</t>
  </si>
  <si>
    <t>kenjirou_yajima@nqgqv.lmweh.gx</t>
  </si>
  <si>
    <t>241-0003</t>
  </si>
  <si>
    <t>プラザ白根町204</t>
  </si>
  <si>
    <t>1955/09/09</t>
  </si>
  <si>
    <t>62</t>
  </si>
  <si>
    <t>017-7145-2481</t>
  </si>
  <si>
    <t>zhbxkuon=e=ayaka4139@pugty.eif</t>
  </si>
  <si>
    <t>039-3147</t>
  </si>
  <si>
    <t>テラス下与田川317</t>
  </si>
  <si>
    <t>1988/10/27</t>
  </si>
  <si>
    <t>379</t>
  </si>
  <si>
    <t>123</t>
  </si>
  <si>
    <t>043-9365-5180</t>
  </si>
  <si>
    <t>kiyoshi49787@bwsqjbpm.wwi</t>
  </si>
  <si>
    <t>279-0012</t>
  </si>
  <si>
    <t>1988/05/08</t>
  </si>
  <si>
    <t>150</t>
  </si>
  <si>
    <t>028-0184-9289</t>
  </si>
  <si>
    <t>kinji27066@evmokptbep.yyc</t>
  </si>
  <si>
    <t>322-0017</t>
  </si>
  <si>
    <t>1990/09/17</t>
  </si>
  <si>
    <t>159</t>
  </si>
  <si>
    <t>075-3164-0161</t>
  </si>
  <si>
    <t>ikamada@epda.hq</t>
  </si>
  <si>
    <t>600-8267</t>
  </si>
  <si>
    <t>1975/09/07</t>
  </si>
  <si>
    <t>165</t>
  </si>
  <si>
    <t>086-4746-5774</t>
  </si>
  <si>
    <t>ayako26817@fwhyrupj.jj</t>
  </si>
  <si>
    <t>714-2111</t>
  </si>
  <si>
    <t>1971/09/16</t>
  </si>
  <si>
    <t>183</t>
  </si>
  <si>
    <t>055-1283-7507</t>
  </si>
  <si>
    <t>masami_toda@sotgnogj.jo</t>
  </si>
  <si>
    <t>407-0176</t>
  </si>
  <si>
    <t>1983/03/10</t>
  </si>
  <si>
    <t>386</t>
  </si>
  <si>
    <t>384</t>
  </si>
  <si>
    <t>273</t>
  </si>
  <si>
    <t>245</t>
  </si>
  <si>
    <t>077-0614-1759</t>
  </si>
  <si>
    <t>iadachi@nhaphoks.rfg</t>
  </si>
  <si>
    <t>912-0134</t>
  </si>
  <si>
    <t>1956/12/29</t>
  </si>
  <si>
    <t>255</t>
  </si>
  <si>
    <t>06-3092-6335</t>
  </si>
  <si>
    <t>sayaka771@fvnz.xs</t>
  </si>
  <si>
    <t>559-0004</t>
  </si>
  <si>
    <t>1956/04/10</t>
  </si>
  <si>
    <t>270</t>
  </si>
  <si>
    <t>082-2306-2061</t>
  </si>
  <si>
    <t>satominagashima@fpwki.lai</t>
  </si>
  <si>
    <t>738-0035</t>
  </si>
  <si>
    <t>宮園タワー115</t>
  </si>
  <si>
    <t>1965/04/16</t>
  </si>
  <si>
    <t>073-6926-0456</t>
  </si>
  <si>
    <t>Takako_Aihara@zxtgx.nwkl.bck</t>
  </si>
  <si>
    <t>640-0412</t>
  </si>
  <si>
    <t>貴志川町上野山レジデンス418</t>
  </si>
  <si>
    <t>1992/01/04</t>
  </si>
  <si>
    <t>331</t>
  </si>
  <si>
    <t>298</t>
  </si>
  <si>
    <t>043-5408-7926</t>
  </si>
  <si>
    <t>yukino437@xdabmyj.fb</t>
  </si>
  <si>
    <t>292-1147</t>
  </si>
  <si>
    <t>1972/05/05</t>
  </si>
  <si>
    <t>327</t>
  </si>
  <si>
    <t>059-9218-2694</t>
  </si>
  <si>
    <t>iwao4598@xugzoldx.fhy.yn</t>
  </si>
  <si>
    <t>515-0212</t>
  </si>
  <si>
    <t>ステージ稲木町309</t>
  </si>
  <si>
    <t>1969/08/26</t>
  </si>
  <si>
    <t>022-2071-8507</t>
  </si>
  <si>
    <t>Hinako_Kitaoka@rcwnorj.mex</t>
  </si>
  <si>
    <t>988-0613</t>
  </si>
  <si>
    <t>高井の杜103</t>
  </si>
  <si>
    <t>1959/11/04</t>
  </si>
  <si>
    <t>345</t>
  </si>
  <si>
    <t>06-8990-4453</t>
  </si>
  <si>
    <t>shouzaburou843@zwqrabz.jgi</t>
  </si>
  <si>
    <t>571-0031</t>
  </si>
  <si>
    <t>1976/11/02</t>
  </si>
  <si>
    <t>356</t>
  </si>
  <si>
    <t>095-2572-5911</t>
  </si>
  <si>
    <t>yuuko218@apjmf.vr</t>
  </si>
  <si>
    <t>849-1415</t>
  </si>
  <si>
    <t>プレシャス塩田町大草野丙413</t>
  </si>
  <si>
    <t>1988/06/15</t>
  </si>
  <si>
    <t>359</t>
  </si>
  <si>
    <t>043-3192-5974</t>
  </si>
  <si>
    <t>kinichi313@qfzszex.yoc</t>
  </si>
  <si>
    <t>260-0803</t>
  </si>
  <si>
    <t>1976/07/26</t>
  </si>
  <si>
    <t>372</t>
  </si>
  <si>
    <t>076-4492-6377</t>
  </si>
  <si>
    <t>keikoyuasa@gsbcvnn.yg</t>
  </si>
  <si>
    <t>928-0302</t>
  </si>
  <si>
    <t>小間生レジデンス306</t>
  </si>
  <si>
    <t>1992/12/23</t>
  </si>
  <si>
    <t>085-6020-0342</t>
  </si>
  <si>
    <t>hajime880@aovpz.foktl.rf</t>
  </si>
  <si>
    <t>699-0631</t>
  </si>
  <si>
    <t>プラザ直江町414</t>
  </si>
  <si>
    <t>1970/07/05</t>
  </si>
  <si>
    <t>03-7520-2712</t>
  </si>
  <si>
    <t>n-=dqxhcgrwtssjteruo938@aiasgqgiv.qe</t>
  </si>
  <si>
    <t>101-0044</t>
  </si>
  <si>
    <t>1972/12/19</t>
  </si>
  <si>
    <t>06-7634-5408</t>
  </si>
  <si>
    <t>masahiro1625@gysao.zbdd.ru</t>
  </si>
  <si>
    <t>550-0021</t>
  </si>
  <si>
    <t>1965/10/27</t>
  </si>
  <si>
    <t>393</t>
  </si>
  <si>
    <t>085-1379-2214</t>
  </si>
  <si>
    <t>itaue@wlpbja.ji</t>
  </si>
  <si>
    <t>689-4517</t>
  </si>
  <si>
    <t>1971/02/04</t>
  </si>
  <si>
    <t>428</t>
  </si>
  <si>
    <t>018-5191-3207</t>
  </si>
  <si>
    <t>Toyoki_Hiratsuka@oxtmr.hg</t>
  </si>
  <si>
    <t>017-0042</t>
  </si>
  <si>
    <t>1969/09/02</t>
  </si>
  <si>
    <t>マンション等</t>
    <rPh sb="5" eb="6">
      <t>トウ</t>
    </rPh>
    <phoneticPr fontId="1"/>
  </si>
  <si>
    <t>住所</t>
    <rPh sb="0" eb="2">
      <t>ジュウショ</t>
    </rPh>
    <phoneticPr fontId="1"/>
  </si>
  <si>
    <t>ID</t>
  </si>
  <si>
    <t>秋田県大館市観音堂3-13</t>
  </si>
  <si>
    <t>千葉県千葉市中央区花輪町1-3-20</t>
  </si>
  <si>
    <t>宮城県気仙沼市高井3-13-19</t>
  </si>
  <si>
    <t>山梨県韮崎市穂坂町三之蔵3-16-8</t>
  </si>
  <si>
    <t>神奈川県横浜市旭区白根町4-11-15</t>
  </si>
  <si>
    <t>千葉県浦安市入船4-17</t>
  </si>
  <si>
    <t>佐賀県嬉野市塩田町大草野丙1-20-11</t>
  </si>
  <si>
    <t>京都府京都市下京区御器屋町2-7-14</t>
  </si>
  <si>
    <t>福井県大野市石谷2-7-16</t>
  </si>
  <si>
    <t>島根県簸川郡斐川町直江町3-2-18</t>
  </si>
  <si>
    <t>和歌山県紀の川市貴志川町上野山1-10-16</t>
  </si>
  <si>
    <t>石川県鳳珠郡能登町小間生1-3-16</t>
  </si>
  <si>
    <t>広島県廿日市市宮園2-17-7</t>
  </si>
  <si>
    <t>三重県松阪市稲木町4-18-15</t>
  </si>
  <si>
    <t>東京都千代田区鍛冶町1-10</t>
  </si>
  <si>
    <t>新潟県佐渡市新穂皆川2-18-18</t>
  </si>
  <si>
    <t>青森県上北郡野辺地町下与田川3-2</t>
  </si>
  <si>
    <t>鳥取県日野郡日野町濁谷2-7</t>
  </si>
  <si>
    <t>大阪府大阪市住之江区住之江3-11-5</t>
  </si>
  <si>
    <t>福島県耶麻郡猪苗代町西峰4-5</t>
  </si>
  <si>
    <t>大阪府大阪市西区川口4-17-2</t>
  </si>
  <si>
    <t>北海道寿都郡黒松内町上大成1-18-1</t>
  </si>
  <si>
    <t>鳥取県鳥取市青谷町河原2-10</t>
  </si>
  <si>
    <t>岡山県井原市芳井町吉井3-16-3</t>
  </si>
  <si>
    <t>大阪府門真市古川町1-18-15</t>
  </si>
  <si>
    <t>鹿児島県薩摩郡さつま町虎居3-2-7</t>
  </si>
  <si>
    <t>千葉県君津市塚原1-18</t>
  </si>
  <si>
    <t>栃木県鹿沼市下石川3-5</t>
  </si>
  <si>
    <t>平塚　豊樹</t>
    <phoneticPr fontId="1"/>
  </si>
  <si>
    <t>田端　金一</t>
    <phoneticPr fontId="1"/>
  </si>
  <si>
    <t>北岡　陽菜子</t>
    <phoneticPr fontId="1"/>
  </si>
  <si>
    <t>矢島　健次郎</t>
    <phoneticPr fontId="1"/>
  </si>
  <si>
    <t>柿崎　潔</t>
    <phoneticPr fontId="1"/>
  </si>
  <si>
    <t>富山　祐子</t>
    <phoneticPr fontId="1"/>
  </si>
  <si>
    <t>鎌田　咲</t>
    <phoneticPr fontId="1"/>
  </si>
  <si>
    <t>足立　隆司</t>
    <phoneticPr fontId="1"/>
  </si>
  <si>
    <t>河崎　肇</t>
    <phoneticPr fontId="1"/>
  </si>
  <si>
    <t>相原　貴子</t>
    <phoneticPr fontId="1"/>
  </si>
  <si>
    <t>湯浅　景子</t>
    <phoneticPr fontId="1"/>
  </si>
  <si>
    <t>江田　岩男</t>
    <phoneticPr fontId="1"/>
  </si>
  <si>
    <t>藤岡　照夫</t>
    <phoneticPr fontId="1"/>
  </si>
  <si>
    <t>小柳　敏伸</t>
    <phoneticPr fontId="1"/>
  </si>
  <si>
    <t>島袋　彩加</t>
    <phoneticPr fontId="1"/>
  </si>
  <si>
    <t>田上　戸敷</t>
    <phoneticPr fontId="1"/>
  </si>
  <si>
    <t>島本　沙也香</t>
    <phoneticPr fontId="1"/>
  </si>
  <si>
    <t>芳賀　利平</t>
    <phoneticPr fontId="1"/>
  </si>
  <si>
    <t>石沢　匡弘</t>
    <phoneticPr fontId="1"/>
  </si>
  <si>
    <t>片山　節夫</t>
    <phoneticPr fontId="1"/>
  </si>
  <si>
    <t>唐沢　菜緒</t>
    <phoneticPr fontId="1"/>
  </si>
  <si>
    <t>和田　亜矢子</t>
    <phoneticPr fontId="1"/>
  </si>
  <si>
    <t>坂上　正三郎</t>
    <phoneticPr fontId="1"/>
  </si>
  <si>
    <t>竹原　詩織</t>
    <phoneticPr fontId="1"/>
  </si>
  <si>
    <t>黒岩　金治</t>
    <phoneticPr fontId="1"/>
  </si>
  <si>
    <t>三橋　雪乃</t>
    <phoneticPr fontId="1"/>
  </si>
  <si>
    <t>ヒラツカ　トヨキ</t>
    <phoneticPr fontId="1"/>
  </si>
  <si>
    <t>タバタ　キンイチ</t>
    <phoneticPr fontId="1"/>
  </si>
  <si>
    <t>キタオカ　ヒナコ</t>
    <phoneticPr fontId="1"/>
  </si>
  <si>
    <t>ヤジマ　ケンジロウ</t>
    <phoneticPr fontId="1"/>
  </si>
  <si>
    <t>カキザキ　キヨシ</t>
    <phoneticPr fontId="1"/>
  </si>
  <si>
    <t>トミヤマ　ユウコ</t>
    <phoneticPr fontId="1"/>
  </si>
  <si>
    <t>カマダ　サキ</t>
    <phoneticPr fontId="1"/>
  </si>
  <si>
    <t>アダチ　タカシ</t>
    <phoneticPr fontId="1"/>
  </si>
  <si>
    <t>カワサキ　ハジメ</t>
    <phoneticPr fontId="1"/>
  </si>
  <si>
    <t>アイハラ　タカコ</t>
    <phoneticPr fontId="1"/>
  </si>
  <si>
    <t>ユアサ　ケイコ</t>
    <phoneticPr fontId="1"/>
  </si>
  <si>
    <t>エダ　イワオ</t>
    <phoneticPr fontId="1"/>
  </si>
  <si>
    <t>フジオカ　テルオ</t>
    <phoneticPr fontId="1"/>
  </si>
  <si>
    <t>コヤナギ　トシノブ</t>
    <phoneticPr fontId="1"/>
  </si>
  <si>
    <t>シマブクロ　アヤカ</t>
    <phoneticPr fontId="1"/>
  </si>
  <si>
    <t>タウエ　トシキ</t>
    <phoneticPr fontId="1"/>
  </si>
  <si>
    <t>シマモト　サヤカ</t>
    <phoneticPr fontId="1"/>
  </si>
  <si>
    <t>ハガ　リヘイ</t>
    <phoneticPr fontId="1"/>
  </si>
  <si>
    <t>イシザワ　マサヒロ</t>
    <phoneticPr fontId="1"/>
  </si>
  <si>
    <t>カタヤマ　セツオ</t>
    <phoneticPr fontId="1"/>
  </si>
  <si>
    <t>カラサワ　ナオ</t>
    <phoneticPr fontId="1"/>
  </si>
  <si>
    <t>ワダ　アヤコ</t>
    <phoneticPr fontId="1"/>
  </si>
  <si>
    <t>サカウ　エショウザブロウ</t>
    <phoneticPr fontId="1"/>
  </si>
  <si>
    <t>タケハラ　シオリ</t>
    <phoneticPr fontId="1"/>
  </si>
  <si>
    <t>ミハシ　ユキノ</t>
    <phoneticPr fontId="1"/>
  </si>
  <si>
    <t>クロイワ　キンジ</t>
    <phoneticPr fontId="1"/>
  </si>
  <si>
    <t>戸山田　正美</t>
    <rPh sb="1" eb="2">
      <t>ヤマ</t>
    </rPh>
    <phoneticPr fontId="1"/>
  </si>
  <si>
    <t>トヤマダ　マサミ</t>
    <phoneticPr fontId="1"/>
  </si>
  <si>
    <t>島　智美</t>
    <phoneticPr fontId="1"/>
  </si>
  <si>
    <t>シマ　サトミ</t>
    <phoneticPr fontId="1"/>
  </si>
  <si>
    <t>都道府県</t>
    <rPh sb="0" eb="4">
      <t>トドウフケン</t>
    </rPh>
    <phoneticPr fontId="1"/>
  </si>
  <si>
    <t>以下住所</t>
    <rPh sb="0" eb="2">
      <t>イカ</t>
    </rPh>
    <rPh sb="2" eb="4">
      <t>ジュウショ</t>
    </rPh>
    <phoneticPr fontId="1"/>
  </si>
  <si>
    <t>以下住所(MID)</t>
    <rPh sb="0" eb="2">
      <t>イカ</t>
    </rPh>
    <rPh sb="2" eb="4">
      <t>ジュウショ</t>
    </rPh>
    <phoneticPr fontId="1"/>
  </si>
  <si>
    <t>以下住所(REPLACE)</t>
    <rPh sb="0" eb="2">
      <t>イカ</t>
    </rPh>
    <rPh sb="2" eb="4">
      <t>ジュウショ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</si>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</sst>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0"/>
  <sheetViews>
    <sheetView tabSelected="1" workbookViewId="0">
      <selection activeCell="C30" sqref="C30"/>
    </sheetView>
  </sheetViews>
  <sheetFormatPr defaultRowHeight="13.5" x14ac:dyDescent="0.15"/>
  <cols>
    <col min="1" max="1" width="4.5" bestFit="1" customWidth="1"/>
    <col min="2" max="2" width="13" bestFit="1" customWidth="1"/>
    <col min="3" max="3" width="7.5" customWidth="1"/>
    <col min="4" max="4" width="8.375" bestFit="1" customWidth="1"/>
    <col min="5" max="5" width="20.5" bestFit="1" customWidth="1"/>
    <col min="6" max="6" width="5.25" bestFit="1" customWidth="1"/>
    <col min="7" max="7" width="15" bestFit="1" customWidth="1"/>
    <col min="8" max="8" width="41" bestFit="1" customWidth="1"/>
    <col min="9" max="9" width="9.5" bestFit="1" customWidth="1"/>
    <col min="10" max="10" width="39.5" bestFit="1" customWidth="1"/>
    <col min="11" max="11" width="9" bestFit="1" customWidth="1"/>
    <col min="12" max="12" width="31.625" customWidth="1"/>
    <col min="13" max="14" width="39.5" customWidth="1"/>
    <col min="15" max="15" width="27.75" bestFit="1" customWidth="1"/>
    <col min="16" max="16" width="11.625" bestFit="1" customWidth="1"/>
  </cols>
  <sheetData>
    <row r="1" spans="1:16" x14ac:dyDescent="0.15">
      <c r="A1" t="s">
        <v>161</v>
      </c>
      <c r="B1" t="s">
        <v>0</v>
      </c>
      <c r="C1" t="s">
        <v>250</v>
      </c>
      <c r="D1" t="s">
        <v>251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160</v>
      </c>
      <c r="K1" t="s">
        <v>246</v>
      </c>
      <c r="L1" t="s">
        <v>248</v>
      </c>
      <c r="M1" t="s">
        <v>249</v>
      </c>
      <c r="N1" t="s">
        <v>247</v>
      </c>
      <c r="O1" t="s">
        <v>159</v>
      </c>
      <c r="P1" t="s">
        <v>6</v>
      </c>
    </row>
    <row r="2" spans="1:16" x14ac:dyDescent="0.15">
      <c r="A2" t="s">
        <v>154</v>
      </c>
      <c r="B2" t="s">
        <v>190</v>
      </c>
      <c r="C2" t="str">
        <f>LEFT(B2,FIND("　",B2)-1)</f>
        <v>平塚</v>
      </c>
      <c r="D2" t="str">
        <f>RIGHT(B2,LEN(B2)-FIND("　",B2))</f>
        <v>豊樹</v>
      </c>
      <c r="E2" t="s">
        <v>216</v>
      </c>
      <c r="F2" t="s">
        <v>13</v>
      </c>
      <c r="G2" t="s">
        <v>155</v>
      </c>
      <c r="H2" t="s">
        <v>156</v>
      </c>
      <c r="I2" t="s">
        <v>157</v>
      </c>
      <c r="J2" t="s">
        <v>162</v>
      </c>
      <c r="K2" t="str">
        <f>IF(MID(J2,4,1)="県",LEFT(J2,4),LEFT(J2,3))</f>
        <v>秋田県</v>
      </c>
      <c r="L2" t="str">
        <f>IF(MID(J2,4,1)="県",MID(J2,5,LEN(J2)-4),MID(J2,4,LEN(J2)-3))</f>
        <v>大館市観音堂3-13</v>
      </c>
      <c r="M2" t="str">
        <f>IF(MID(J2,4,1)="県",REPLACE(J2,1,4,""),REPLACE(J2,1,3,""))</f>
        <v>大館市観音堂3-13</v>
      </c>
      <c r="N2" t="str">
        <f>RIGHT(J2,LEN(J2)-LEN(K2))</f>
        <v>大館市観音堂3-13</v>
      </c>
      <c r="P2" t="s">
        <v>158</v>
      </c>
    </row>
    <row r="3" spans="1:16" x14ac:dyDescent="0.15">
      <c r="A3" t="s">
        <v>125</v>
      </c>
      <c r="B3" t="s">
        <v>191</v>
      </c>
      <c r="C3" t="str">
        <f t="shared" ref="C3:C30" si="0">LEFT(B3,FIND("　",B3)-1)</f>
        <v>田端</v>
      </c>
      <c r="D3" t="str">
        <f t="shared" ref="D3:D30" si="1">RIGHT(B3,LEN(B3)-FIND("　",B3))</f>
        <v>金一</v>
      </c>
      <c r="E3" t="s">
        <v>217</v>
      </c>
      <c r="F3" t="s">
        <v>13</v>
      </c>
      <c r="G3" t="s">
        <v>126</v>
      </c>
      <c r="H3" t="s">
        <v>127</v>
      </c>
      <c r="I3" t="s">
        <v>128</v>
      </c>
      <c r="J3" t="s">
        <v>163</v>
      </c>
      <c r="K3" t="str">
        <f t="shared" ref="K3:K29" si="2">IF(MID(J3,4,1)="県",LEFT(J3,4),LEFT(J3,3))</f>
        <v>千葉県</v>
      </c>
      <c r="L3" t="str">
        <f t="shared" ref="L3:L29" si="3">IF(MID(J3,4,1)="県",MID(J3,5,LEN(J3)-4),MID(J3,4,LEN(J3)-3))</f>
        <v>千葉市中央区花輪町1-3-20</v>
      </c>
      <c r="M3" t="str">
        <f t="shared" ref="M3:M29" si="4">IF(MID(J3,4,1)="県",REPLACE(J3,1,4,""),REPLACE(J3,1,3,""))</f>
        <v>千葉市中央区花輪町1-3-20</v>
      </c>
      <c r="N3" t="str">
        <f t="shared" ref="N3:N29" si="5">RIGHT(J3,LEN(J3)-LEN(K3))</f>
        <v>千葉市中央区花輪町1-3-20</v>
      </c>
      <c r="P3" t="s">
        <v>129</v>
      </c>
    </row>
    <row r="4" spans="1:16" x14ac:dyDescent="0.15">
      <c r="A4" t="s">
        <v>97</v>
      </c>
      <c r="B4" t="s">
        <v>192</v>
      </c>
      <c r="C4" t="str">
        <f t="shared" si="0"/>
        <v>北岡</v>
      </c>
      <c r="D4" t="str">
        <f t="shared" si="1"/>
        <v>陽菜子</v>
      </c>
      <c r="E4" t="s">
        <v>218</v>
      </c>
      <c r="F4" t="s">
        <v>8</v>
      </c>
      <c r="G4" t="s">
        <v>109</v>
      </c>
      <c r="H4" t="s">
        <v>110</v>
      </c>
      <c r="I4" t="s">
        <v>111</v>
      </c>
      <c r="J4" t="s">
        <v>164</v>
      </c>
      <c r="K4" t="str">
        <f t="shared" si="2"/>
        <v>宮城県</v>
      </c>
      <c r="L4" t="str">
        <f t="shared" si="3"/>
        <v>気仙沼市高井3-13-19</v>
      </c>
      <c r="M4" t="str">
        <f t="shared" si="4"/>
        <v>気仙沼市高井3-13-19</v>
      </c>
      <c r="N4" t="str">
        <f t="shared" si="5"/>
        <v>気仙沼市高井3-13-19</v>
      </c>
      <c r="O4" t="s">
        <v>112</v>
      </c>
      <c r="P4" t="s">
        <v>113</v>
      </c>
    </row>
    <row r="5" spans="1:16" x14ac:dyDescent="0.15">
      <c r="A5" t="s">
        <v>68</v>
      </c>
      <c r="B5" t="s">
        <v>242</v>
      </c>
      <c r="C5" t="str">
        <f t="shared" si="0"/>
        <v>戸山田</v>
      </c>
      <c r="D5" t="str">
        <f t="shared" si="1"/>
        <v>正美</v>
      </c>
      <c r="E5" t="s">
        <v>243</v>
      </c>
      <c r="F5" t="s">
        <v>8</v>
      </c>
      <c r="G5" t="s">
        <v>69</v>
      </c>
      <c r="H5" t="s">
        <v>70</v>
      </c>
      <c r="I5" t="s">
        <v>71</v>
      </c>
      <c r="J5" t="s">
        <v>165</v>
      </c>
      <c r="K5" t="str">
        <f t="shared" si="2"/>
        <v>山梨県</v>
      </c>
      <c r="L5" t="str">
        <f t="shared" si="3"/>
        <v>韮崎市穂坂町三之蔵3-16-8</v>
      </c>
      <c r="M5" t="str">
        <f t="shared" si="4"/>
        <v>韮崎市穂坂町三之蔵3-16-8</v>
      </c>
      <c r="N5" t="str">
        <f t="shared" si="5"/>
        <v>韮崎市穂坂町三之蔵3-16-8</v>
      </c>
      <c r="P5" t="s">
        <v>72</v>
      </c>
    </row>
    <row r="6" spans="1:16" x14ac:dyDescent="0.15">
      <c r="A6" t="s">
        <v>35</v>
      </c>
      <c r="B6" t="s">
        <v>193</v>
      </c>
      <c r="C6" t="str">
        <f t="shared" si="0"/>
        <v>矢島</v>
      </c>
      <c r="D6" t="str">
        <f t="shared" si="1"/>
        <v>健次郎</v>
      </c>
      <c r="E6" t="s">
        <v>219</v>
      </c>
      <c r="F6" t="s">
        <v>13</v>
      </c>
      <c r="G6" t="s">
        <v>36</v>
      </c>
      <c r="H6" t="s">
        <v>37</v>
      </c>
      <c r="I6" t="s">
        <v>38</v>
      </c>
      <c r="J6" t="s">
        <v>166</v>
      </c>
      <c r="K6" t="str">
        <f t="shared" si="2"/>
        <v>神奈川県</v>
      </c>
      <c r="L6" t="str">
        <f t="shared" si="3"/>
        <v>横浜市旭区白根町4-11-15</v>
      </c>
      <c r="M6" t="str">
        <f t="shared" si="4"/>
        <v>横浜市旭区白根町4-11-15</v>
      </c>
      <c r="N6" t="str">
        <f t="shared" si="5"/>
        <v>横浜市旭区白根町4-11-15</v>
      </c>
      <c r="O6" t="s">
        <v>39</v>
      </c>
      <c r="P6" t="s">
        <v>40</v>
      </c>
    </row>
    <row r="7" spans="1:16" x14ac:dyDescent="0.15">
      <c r="A7" t="s">
        <v>48</v>
      </c>
      <c r="B7" t="s">
        <v>194</v>
      </c>
      <c r="C7" t="str">
        <f t="shared" si="0"/>
        <v>柿崎</v>
      </c>
      <c r="D7" t="str">
        <f t="shared" si="1"/>
        <v>潔</v>
      </c>
      <c r="E7" t="s">
        <v>220</v>
      </c>
      <c r="F7" t="s">
        <v>13</v>
      </c>
      <c r="G7" t="s">
        <v>49</v>
      </c>
      <c r="H7" t="s">
        <v>50</v>
      </c>
      <c r="I7" t="s">
        <v>51</v>
      </c>
      <c r="J7" t="s">
        <v>167</v>
      </c>
      <c r="K7" t="str">
        <f t="shared" si="2"/>
        <v>千葉県</v>
      </c>
      <c r="L7" t="str">
        <f t="shared" si="3"/>
        <v>浦安市入船4-17</v>
      </c>
      <c r="M7" t="str">
        <f t="shared" si="4"/>
        <v>浦安市入船4-17</v>
      </c>
      <c r="N7" t="str">
        <f t="shared" si="5"/>
        <v>浦安市入船4-17</v>
      </c>
      <c r="P7" t="s">
        <v>52</v>
      </c>
    </row>
    <row r="8" spans="1:16" x14ac:dyDescent="0.15">
      <c r="A8" t="s">
        <v>119</v>
      </c>
      <c r="B8" t="s">
        <v>195</v>
      </c>
      <c r="C8" t="str">
        <f t="shared" si="0"/>
        <v>富山</v>
      </c>
      <c r="D8" t="str">
        <f t="shared" si="1"/>
        <v>祐子</v>
      </c>
      <c r="E8" t="s">
        <v>221</v>
      </c>
      <c r="F8" t="s">
        <v>8</v>
      </c>
      <c r="G8" t="s">
        <v>120</v>
      </c>
      <c r="H8" t="s">
        <v>121</v>
      </c>
      <c r="I8" t="s">
        <v>122</v>
      </c>
      <c r="J8" t="s">
        <v>168</v>
      </c>
      <c r="K8" t="str">
        <f t="shared" si="2"/>
        <v>佐賀県</v>
      </c>
      <c r="L8" t="str">
        <f t="shared" si="3"/>
        <v>嬉野市塩田町大草野丙1-20-11</v>
      </c>
      <c r="M8" t="str">
        <f t="shared" si="4"/>
        <v>嬉野市塩田町大草野丙1-20-11</v>
      </c>
      <c r="N8" t="str">
        <f t="shared" si="5"/>
        <v>嬉野市塩田町大草野丙1-20-11</v>
      </c>
      <c r="O8" t="s">
        <v>123</v>
      </c>
      <c r="P8" t="s">
        <v>124</v>
      </c>
    </row>
    <row r="9" spans="1:16" x14ac:dyDescent="0.15">
      <c r="A9" t="s">
        <v>58</v>
      </c>
      <c r="B9" t="s">
        <v>196</v>
      </c>
      <c r="C9" t="str">
        <f t="shared" si="0"/>
        <v>鎌田</v>
      </c>
      <c r="D9" t="str">
        <f t="shared" si="1"/>
        <v>咲</v>
      </c>
      <c r="E9" t="s">
        <v>222</v>
      </c>
      <c r="F9" t="s">
        <v>8</v>
      </c>
      <c r="G9" t="s">
        <v>59</v>
      </c>
      <c r="H9" t="s">
        <v>60</v>
      </c>
      <c r="I9" t="s">
        <v>61</v>
      </c>
      <c r="J9" t="s">
        <v>169</v>
      </c>
      <c r="K9" t="str">
        <f t="shared" si="2"/>
        <v>京都府</v>
      </c>
      <c r="L9" t="str">
        <f t="shared" si="3"/>
        <v>京都市下京区御器屋町2-7-14</v>
      </c>
      <c r="M9" t="str">
        <f t="shared" si="4"/>
        <v>京都市下京区御器屋町2-7-14</v>
      </c>
      <c r="N9" t="str">
        <f t="shared" si="5"/>
        <v>京都市下京区御器屋町2-7-14</v>
      </c>
      <c r="P9" t="s">
        <v>62</v>
      </c>
    </row>
    <row r="10" spans="1:16" x14ac:dyDescent="0.15">
      <c r="A10" t="s">
        <v>76</v>
      </c>
      <c r="B10" t="s">
        <v>197</v>
      </c>
      <c r="C10" t="str">
        <f t="shared" si="0"/>
        <v>足立</v>
      </c>
      <c r="D10" t="str">
        <f t="shared" si="1"/>
        <v>隆司</v>
      </c>
      <c r="E10" t="s">
        <v>223</v>
      </c>
      <c r="F10" t="s">
        <v>13</v>
      </c>
      <c r="G10" t="s">
        <v>77</v>
      </c>
      <c r="H10" t="s">
        <v>78</v>
      </c>
      <c r="I10" t="s">
        <v>79</v>
      </c>
      <c r="J10" t="s">
        <v>170</v>
      </c>
      <c r="K10" t="str">
        <f t="shared" si="2"/>
        <v>福井県</v>
      </c>
      <c r="L10" t="str">
        <f t="shared" si="3"/>
        <v>大野市石谷2-7-16</v>
      </c>
      <c r="M10" t="str">
        <f t="shared" si="4"/>
        <v>大野市石谷2-7-16</v>
      </c>
      <c r="N10" t="str">
        <f t="shared" si="5"/>
        <v>大野市石谷2-7-16</v>
      </c>
      <c r="P10" t="s">
        <v>80</v>
      </c>
    </row>
    <row r="11" spans="1:16" x14ac:dyDescent="0.15">
      <c r="A11" t="s">
        <v>47</v>
      </c>
      <c r="B11" t="s">
        <v>198</v>
      </c>
      <c r="C11" t="str">
        <f t="shared" si="0"/>
        <v>河崎</v>
      </c>
      <c r="D11" t="str">
        <f t="shared" si="1"/>
        <v>肇</v>
      </c>
      <c r="E11" t="s">
        <v>224</v>
      </c>
      <c r="F11" t="s">
        <v>13</v>
      </c>
      <c r="G11" t="s">
        <v>136</v>
      </c>
      <c r="H11" t="s">
        <v>137</v>
      </c>
      <c r="I11" t="s">
        <v>138</v>
      </c>
      <c r="J11" t="s">
        <v>171</v>
      </c>
      <c r="K11" t="str">
        <f t="shared" si="2"/>
        <v>島根県</v>
      </c>
      <c r="L11" t="str">
        <f t="shared" si="3"/>
        <v>簸川郡斐川町直江町3-2-18</v>
      </c>
      <c r="M11" t="str">
        <f t="shared" si="4"/>
        <v>簸川郡斐川町直江町3-2-18</v>
      </c>
      <c r="N11" t="str">
        <f t="shared" si="5"/>
        <v>簸川郡斐川町直江町3-2-18</v>
      </c>
      <c r="O11" t="s">
        <v>139</v>
      </c>
      <c r="P11" t="s">
        <v>140</v>
      </c>
    </row>
    <row r="12" spans="1:16" x14ac:dyDescent="0.15">
      <c r="A12" t="s">
        <v>75</v>
      </c>
      <c r="B12" t="s">
        <v>199</v>
      </c>
      <c r="C12" t="str">
        <f t="shared" si="0"/>
        <v>相原</v>
      </c>
      <c r="D12" t="str">
        <f t="shared" si="1"/>
        <v>貴子</v>
      </c>
      <c r="E12" t="s">
        <v>225</v>
      </c>
      <c r="F12" t="s">
        <v>8</v>
      </c>
      <c r="G12" t="s">
        <v>92</v>
      </c>
      <c r="H12" t="s">
        <v>93</v>
      </c>
      <c r="I12" t="s">
        <v>94</v>
      </c>
      <c r="J12" t="s">
        <v>172</v>
      </c>
      <c r="K12" t="str">
        <f t="shared" si="2"/>
        <v>和歌山県</v>
      </c>
      <c r="L12" t="str">
        <f t="shared" si="3"/>
        <v>紀の川市貴志川町上野山1-10-16</v>
      </c>
      <c r="M12" t="str">
        <f t="shared" si="4"/>
        <v>紀の川市貴志川町上野山1-10-16</v>
      </c>
      <c r="N12" t="str">
        <f t="shared" si="5"/>
        <v>紀の川市貴志川町上野山1-10-16</v>
      </c>
      <c r="O12" t="s">
        <v>95</v>
      </c>
      <c r="P12" t="s">
        <v>96</v>
      </c>
    </row>
    <row r="13" spans="1:16" x14ac:dyDescent="0.15">
      <c r="A13" t="s">
        <v>130</v>
      </c>
      <c r="B13" t="s">
        <v>200</v>
      </c>
      <c r="C13" t="str">
        <f t="shared" si="0"/>
        <v>湯浅</v>
      </c>
      <c r="D13" t="str">
        <f t="shared" si="1"/>
        <v>景子</v>
      </c>
      <c r="E13" t="s">
        <v>226</v>
      </c>
      <c r="F13" t="s">
        <v>8</v>
      </c>
      <c r="G13" t="s">
        <v>131</v>
      </c>
      <c r="H13" t="s">
        <v>132</v>
      </c>
      <c r="I13" t="s">
        <v>133</v>
      </c>
      <c r="J13" t="s">
        <v>173</v>
      </c>
      <c r="K13" t="str">
        <f t="shared" si="2"/>
        <v>石川県</v>
      </c>
      <c r="L13" t="str">
        <f t="shared" si="3"/>
        <v>鳳珠郡能登町小間生1-3-16</v>
      </c>
      <c r="M13" t="str">
        <f t="shared" si="4"/>
        <v>鳳珠郡能登町小間生1-3-16</v>
      </c>
      <c r="N13" t="str">
        <f t="shared" si="5"/>
        <v>鳳珠郡能登町小間生1-3-16</v>
      </c>
      <c r="O13" t="s">
        <v>134</v>
      </c>
      <c r="P13" t="s">
        <v>135</v>
      </c>
    </row>
    <row r="14" spans="1:16" x14ac:dyDescent="0.15">
      <c r="A14" t="s">
        <v>86</v>
      </c>
      <c r="B14" t="s">
        <v>244</v>
      </c>
      <c r="C14" t="str">
        <f t="shared" si="0"/>
        <v>島</v>
      </c>
      <c r="D14" t="str">
        <f t="shared" si="1"/>
        <v>智美</v>
      </c>
      <c r="E14" t="s">
        <v>245</v>
      </c>
      <c r="F14" t="s">
        <v>8</v>
      </c>
      <c r="G14" t="s">
        <v>87</v>
      </c>
      <c r="H14" t="s">
        <v>88</v>
      </c>
      <c r="I14" t="s">
        <v>89</v>
      </c>
      <c r="J14" t="s">
        <v>174</v>
      </c>
      <c r="K14" t="str">
        <f t="shared" si="2"/>
        <v>広島県</v>
      </c>
      <c r="L14" t="str">
        <f t="shared" si="3"/>
        <v>廿日市市宮園2-17-7</v>
      </c>
      <c r="M14" t="str">
        <f t="shared" si="4"/>
        <v>廿日市市宮園2-17-7</v>
      </c>
      <c r="N14" t="str">
        <f t="shared" si="5"/>
        <v>廿日市市宮園2-17-7</v>
      </c>
      <c r="O14" t="s">
        <v>90</v>
      </c>
      <c r="P14" t="s">
        <v>91</v>
      </c>
    </row>
    <row r="15" spans="1:16" x14ac:dyDescent="0.15">
      <c r="A15" t="s">
        <v>103</v>
      </c>
      <c r="B15" t="s">
        <v>201</v>
      </c>
      <c r="C15" t="str">
        <f t="shared" si="0"/>
        <v>江田</v>
      </c>
      <c r="D15" t="str">
        <f t="shared" si="1"/>
        <v>岩男</v>
      </c>
      <c r="E15" t="s">
        <v>227</v>
      </c>
      <c r="F15" t="s">
        <v>13</v>
      </c>
      <c r="G15" t="s">
        <v>104</v>
      </c>
      <c r="H15" t="s">
        <v>105</v>
      </c>
      <c r="I15" t="s">
        <v>106</v>
      </c>
      <c r="J15" t="s">
        <v>175</v>
      </c>
      <c r="K15" t="str">
        <f t="shared" si="2"/>
        <v>三重県</v>
      </c>
      <c r="L15" t="str">
        <f t="shared" si="3"/>
        <v>松阪市稲木町4-18-15</v>
      </c>
      <c r="M15" t="str">
        <f t="shared" si="4"/>
        <v>松阪市稲木町4-18-15</v>
      </c>
      <c r="N15" t="str">
        <f t="shared" si="5"/>
        <v>松阪市稲木町4-18-15</v>
      </c>
      <c r="O15" t="s">
        <v>107</v>
      </c>
      <c r="P15" t="s">
        <v>108</v>
      </c>
    </row>
    <row r="16" spans="1:16" x14ac:dyDescent="0.15">
      <c r="A16" t="s">
        <v>74</v>
      </c>
      <c r="B16" t="s">
        <v>202</v>
      </c>
      <c r="C16" t="str">
        <f t="shared" si="0"/>
        <v>藤岡</v>
      </c>
      <c r="D16" t="str">
        <f t="shared" si="1"/>
        <v>照夫</v>
      </c>
      <c r="E16" t="s">
        <v>228</v>
      </c>
      <c r="F16" t="s">
        <v>13</v>
      </c>
      <c r="G16" t="s">
        <v>141</v>
      </c>
      <c r="H16" t="s">
        <v>142</v>
      </c>
      <c r="I16" t="s">
        <v>143</v>
      </c>
      <c r="J16" t="s">
        <v>176</v>
      </c>
      <c r="K16" t="str">
        <f t="shared" si="2"/>
        <v>東京都</v>
      </c>
      <c r="L16" t="str">
        <f t="shared" si="3"/>
        <v>千代田区鍛冶町1-10</v>
      </c>
      <c r="M16" t="str">
        <f t="shared" si="4"/>
        <v>千代田区鍛冶町1-10</v>
      </c>
      <c r="N16" t="str">
        <f t="shared" si="5"/>
        <v>千代田区鍛冶町1-10</v>
      </c>
      <c r="P16" t="s">
        <v>144</v>
      </c>
    </row>
    <row r="17" spans="1:16" x14ac:dyDescent="0.15">
      <c r="A17" t="s">
        <v>14</v>
      </c>
      <c r="B17" t="s">
        <v>203</v>
      </c>
      <c r="C17" t="str">
        <f t="shared" si="0"/>
        <v>小柳</v>
      </c>
      <c r="D17" t="str">
        <f t="shared" si="1"/>
        <v>敏伸</v>
      </c>
      <c r="E17" t="s">
        <v>229</v>
      </c>
      <c r="F17" t="s">
        <v>13</v>
      </c>
      <c r="G17" t="s">
        <v>15</v>
      </c>
      <c r="H17" t="s">
        <v>16</v>
      </c>
      <c r="I17" t="s">
        <v>17</v>
      </c>
      <c r="J17" t="s">
        <v>177</v>
      </c>
      <c r="K17" t="str">
        <f t="shared" si="2"/>
        <v>新潟県</v>
      </c>
      <c r="L17" t="str">
        <f t="shared" si="3"/>
        <v>佐渡市新穂皆川2-18-18</v>
      </c>
      <c r="M17" t="str">
        <f t="shared" si="4"/>
        <v>佐渡市新穂皆川2-18-18</v>
      </c>
      <c r="N17" t="str">
        <f t="shared" si="5"/>
        <v>佐渡市新穂皆川2-18-18</v>
      </c>
      <c r="O17" t="s">
        <v>18</v>
      </c>
      <c r="P17" t="s">
        <v>19</v>
      </c>
    </row>
    <row r="18" spans="1:16" x14ac:dyDescent="0.15">
      <c r="A18" t="s">
        <v>41</v>
      </c>
      <c r="B18" t="s">
        <v>204</v>
      </c>
      <c r="C18" t="str">
        <f t="shared" si="0"/>
        <v>島袋</v>
      </c>
      <c r="D18" t="str">
        <f t="shared" si="1"/>
        <v>彩加</v>
      </c>
      <c r="E18" t="s">
        <v>230</v>
      </c>
      <c r="F18" t="s">
        <v>8</v>
      </c>
      <c r="G18" t="s">
        <v>42</v>
      </c>
      <c r="H18" t="s">
        <v>43</v>
      </c>
      <c r="I18" t="s">
        <v>44</v>
      </c>
      <c r="J18" t="s">
        <v>178</v>
      </c>
      <c r="K18" t="str">
        <f t="shared" si="2"/>
        <v>青森県</v>
      </c>
      <c r="L18" t="str">
        <f t="shared" si="3"/>
        <v>上北郡野辺地町下与田川3-2</v>
      </c>
      <c r="M18" t="str">
        <f t="shared" si="4"/>
        <v>上北郡野辺地町下与田川3-2</v>
      </c>
      <c r="N18" t="str">
        <f t="shared" si="5"/>
        <v>上北郡野辺地町下与田川3-2</v>
      </c>
      <c r="O18" t="s">
        <v>45</v>
      </c>
      <c r="P18" t="s">
        <v>46</v>
      </c>
    </row>
    <row r="19" spans="1:16" x14ac:dyDescent="0.15">
      <c r="A19" t="s">
        <v>149</v>
      </c>
      <c r="B19" t="s">
        <v>205</v>
      </c>
      <c r="C19" t="str">
        <f t="shared" si="0"/>
        <v>田上</v>
      </c>
      <c r="D19" t="str">
        <f t="shared" si="1"/>
        <v>戸敷</v>
      </c>
      <c r="E19" t="s">
        <v>231</v>
      </c>
      <c r="F19" t="s">
        <v>13</v>
      </c>
      <c r="G19" t="s">
        <v>150</v>
      </c>
      <c r="H19" t="s">
        <v>151</v>
      </c>
      <c r="I19" t="s">
        <v>152</v>
      </c>
      <c r="J19" t="s">
        <v>179</v>
      </c>
      <c r="K19" t="str">
        <f t="shared" si="2"/>
        <v>鳥取県</v>
      </c>
      <c r="L19" t="str">
        <f t="shared" si="3"/>
        <v>日野郡日野町濁谷2-7</v>
      </c>
      <c r="M19" t="str">
        <f t="shared" si="4"/>
        <v>日野郡日野町濁谷2-7</v>
      </c>
      <c r="N19" t="str">
        <f t="shared" si="5"/>
        <v>日野郡日野町濁谷2-7</v>
      </c>
      <c r="P19" t="s">
        <v>153</v>
      </c>
    </row>
    <row r="20" spans="1:16" x14ac:dyDescent="0.15">
      <c r="A20" t="s">
        <v>81</v>
      </c>
      <c r="B20" t="s">
        <v>206</v>
      </c>
      <c r="C20" t="str">
        <f t="shared" si="0"/>
        <v>島本</v>
      </c>
      <c r="D20" t="str">
        <f t="shared" si="1"/>
        <v>沙也香</v>
      </c>
      <c r="E20" t="s">
        <v>232</v>
      </c>
      <c r="F20" t="s">
        <v>8</v>
      </c>
      <c r="G20" t="s">
        <v>82</v>
      </c>
      <c r="H20" t="s">
        <v>83</v>
      </c>
      <c r="I20" t="s">
        <v>84</v>
      </c>
      <c r="J20" t="s">
        <v>180</v>
      </c>
      <c r="K20" t="str">
        <f t="shared" si="2"/>
        <v>大阪府</v>
      </c>
      <c r="L20" t="str">
        <f t="shared" si="3"/>
        <v>大阪市住之江区住之江3-11-5</v>
      </c>
      <c r="M20" t="str">
        <f t="shared" si="4"/>
        <v>大阪市住之江区住之江3-11-5</v>
      </c>
      <c r="N20" t="str">
        <f t="shared" si="5"/>
        <v>大阪市住之江区住之江3-11-5</v>
      </c>
      <c r="P20" t="s">
        <v>85</v>
      </c>
    </row>
    <row r="21" spans="1:16" x14ac:dyDescent="0.15">
      <c r="A21" t="s">
        <v>25</v>
      </c>
      <c r="B21" t="s">
        <v>207</v>
      </c>
      <c r="C21" t="str">
        <f t="shared" si="0"/>
        <v>芳賀</v>
      </c>
      <c r="D21" t="str">
        <f t="shared" si="1"/>
        <v>利平</v>
      </c>
      <c r="E21" t="s">
        <v>233</v>
      </c>
      <c r="F21" t="s">
        <v>13</v>
      </c>
      <c r="G21" t="s">
        <v>26</v>
      </c>
      <c r="H21" t="s">
        <v>27</v>
      </c>
      <c r="I21" t="s">
        <v>28</v>
      </c>
      <c r="J21" t="s">
        <v>181</v>
      </c>
      <c r="K21" t="str">
        <f t="shared" si="2"/>
        <v>福島県</v>
      </c>
      <c r="L21" t="str">
        <f t="shared" si="3"/>
        <v>耶麻郡猪苗代町西峰4-5</v>
      </c>
      <c r="M21" t="str">
        <f t="shared" si="4"/>
        <v>耶麻郡猪苗代町西峰4-5</v>
      </c>
      <c r="N21" t="str">
        <f t="shared" si="5"/>
        <v>耶麻郡猪苗代町西峰4-5</v>
      </c>
      <c r="P21" t="s">
        <v>29</v>
      </c>
    </row>
    <row r="22" spans="1:16" x14ac:dyDescent="0.15">
      <c r="A22" t="s">
        <v>73</v>
      </c>
      <c r="B22" t="s">
        <v>208</v>
      </c>
      <c r="C22" t="str">
        <f t="shared" si="0"/>
        <v>石沢</v>
      </c>
      <c r="D22" t="str">
        <f t="shared" si="1"/>
        <v>匡弘</v>
      </c>
      <c r="E22" t="s">
        <v>234</v>
      </c>
      <c r="F22" t="s">
        <v>13</v>
      </c>
      <c r="G22" t="s">
        <v>145</v>
      </c>
      <c r="H22" t="s">
        <v>146</v>
      </c>
      <c r="I22" t="s">
        <v>147</v>
      </c>
      <c r="J22" t="s">
        <v>182</v>
      </c>
      <c r="K22" t="str">
        <f t="shared" si="2"/>
        <v>大阪府</v>
      </c>
      <c r="L22" t="str">
        <f t="shared" si="3"/>
        <v>大阪市西区川口4-17-2</v>
      </c>
      <c r="M22" t="str">
        <f t="shared" si="4"/>
        <v>大阪市西区川口4-17-2</v>
      </c>
      <c r="N22" t="str">
        <f t="shared" si="5"/>
        <v>大阪市西区川口4-17-2</v>
      </c>
      <c r="P22" t="s">
        <v>148</v>
      </c>
    </row>
    <row r="23" spans="1:16" x14ac:dyDescent="0.15">
      <c r="A23" t="s">
        <v>20</v>
      </c>
      <c r="B23" t="s">
        <v>209</v>
      </c>
      <c r="C23" t="str">
        <f t="shared" si="0"/>
        <v>片山</v>
      </c>
      <c r="D23" t="str">
        <f t="shared" si="1"/>
        <v>節夫</v>
      </c>
      <c r="E23" t="s">
        <v>235</v>
      </c>
      <c r="F23" t="s">
        <v>13</v>
      </c>
      <c r="G23" t="s">
        <v>21</v>
      </c>
      <c r="H23" t="s">
        <v>22</v>
      </c>
      <c r="I23" t="s">
        <v>23</v>
      </c>
      <c r="J23" t="s">
        <v>183</v>
      </c>
      <c r="K23" t="str">
        <f t="shared" si="2"/>
        <v>北海道</v>
      </c>
      <c r="L23" t="str">
        <f t="shared" si="3"/>
        <v>寿都郡黒松内町上大成1-18-1</v>
      </c>
      <c r="M23" t="str">
        <f t="shared" si="4"/>
        <v>寿都郡黒松内町上大成1-18-1</v>
      </c>
      <c r="N23" t="str">
        <f t="shared" si="5"/>
        <v>寿都郡黒松内町上大成1-18-1</v>
      </c>
      <c r="P23" t="s">
        <v>24</v>
      </c>
    </row>
    <row r="24" spans="1:16" x14ac:dyDescent="0.15">
      <c r="A24" t="s">
        <v>30</v>
      </c>
      <c r="B24" t="s">
        <v>210</v>
      </c>
      <c r="C24" t="str">
        <f t="shared" si="0"/>
        <v>唐沢</v>
      </c>
      <c r="D24" t="str">
        <f t="shared" si="1"/>
        <v>菜緒</v>
      </c>
      <c r="E24" t="s">
        <v>236</v>
      </c>
      <c r="F24" t="s">
        <v>8</v>
      </c>
      <c r="G24" t="s">
        <v>31</v>
      </c>
      <c r="H24" t="s">
        <v>32</v>
      </c>
      <c r="I24" t="s">
        <v>33</v>
      </c>
      <c r="J24" t="s">
        <v>184</v>
      </c>
      <c r="K24" t="str">
        <f t="shared" si="2"/>
        <v>鳥取県</v>
      </c>
      <c r="L24" t="str">
        <f t="shared" si="3"/>
        <v>鳥取市青谷町河原2-10</v>
      </c>
      <c r="M24" t="str">
        <f t="shared" si="4"/>
        <v>鳥取市青谷町河原2-10</v>
      </c>
      <c r="N24" t="str">
        <f t="shared" si="5"/>
        <v>鳥取市青谷町河原2-10</v>
      </c>
      <c r="P24" t="s">
        <v>34</v>
      </c>
    </row>
    <row r="25" spans="1:16" x14ac:dyDescent="0.15">
      <c r="A25" t="s">
        <v>63</v>
      </c>
      <c r="B25" t="s">
        <v>211</v>
      </c>
      <c r="C25" t="str">
        <f t="shared" si="0"/>
        <v>和田</v>
      </c>
      <c r="D25" t="str">
        <f t="shared" si="1"/>
        <v>亜矢子</v>
      </c>
      <c r="E25" t="s">
        <v>237</v>
      </c>
      <c r="F25" t="s">
        <v>8</v>
      </c>
      <c r="G25" t="s">
        <v>64</v>
      </c>
      <c r="H25" t="s">
        <v>65</v>
      </c>
      <c r="I25" t="s">
        <v>66</v>
      </c>
      <c r="J25" t="s">
        <v>185</v>
      </c>
      <c r="K25" t="str">
        <f t="shared" si="2"/>
        <v>岡山県</v>
      </c>
      <c r="L25" t="str">
        <f t="shared" si="3"/>
        <v>井原市芳井町吉井3-16-3</v>
      </c>
      <c r="M25" t="str">
        <f t="shared" si="4"/>
        <v>井原市芳井町吉井3-16-3</v>
      </c>
      <c r="N25" t="str">
        <f t="shared" si="5"/>
        <v>井原市芳井町吉井3-16-3</v>
      </c>
      <c r="P25" t="s">
        <v>67</v>
      </c>
    </row>
    <row r="26" spans="1:16" x14ac:dyDescent="0.15">
      <c r="A26" t="s">
        <v>114</v>
      </c>
      <c r="B26" t="s">
        <v>212</v>
      </c>
      <c r="C26" t="str">
        <f t="shared" si="0"/>
        <v>坂上</v>
      </c>
      <c r="D26" t="str">
        <f t="shared" si="1"/>
        <v>正三郎</v>
      </c>
      <c r="E26" t="s">
        <v>238</v>
      </c>
      <c r="F26" t="s">
        <v>13</v>
      </c>
      <c r="G26" t="s">
        <v>115</v>
      </c>
      <c r="H26" t="s">
        <v>116</v>
      </c>
      <c r="I26" t="s">
        <v>117</v>
      </c>
      <c r="J26" t="s">
        <v>186</v>
      </c>
      <c r="K26" t="str">
        <f t="shared" si="2"/>
        <v>大阪府</v>
      </c>
      <c r="L26" t="str">
        <f t="shared" si="3"/>
        <v>門真市古川町1-18-15</v>
      </c>
      <c r="M26" t="str">
        <f t="shared" si="4"/>
        <v>門真市古川町1-18-15</v>
      </c>
      <c r="N26" t="str">
        <f t="shared" si="5"/>
        <v>門真市古川町1-18-15</v>
      </c>
      <c r="P26" t="s">
        <v>118</v>
      </c>
    </row>
    <row r="27" spans="1:16" x14ac:dyDescent="0.15">
      <c r="A27" t="s">
        <v>7</v>
      </c>
      <c r="B27" t="s">
        <v>213</v>
      </c>
      <c r="C27" t="str">
        <f t="shared" si="0"/>
        <v>竹原</v>
      </c>
      <c r="D27" t="str">
        <f t="shared" si="1"/>
        <v>詩織</v>
      </c>
      <c r="E27" t="s">
        <v>239</v>
      </c>
      <c r="F27" t="s">
        <v>8</v>
      </c>
      <c r="G27" t="s">
        <v>9</v>
      </c>
      <c r="H27" t="s">
        <v>10</v>
      </c>
      <c r="I27" t="s">
        <v>11</v>
      </c>
      <c r="J27" t="s">
        <v>187</v>
      </c>
      <c r="K27" t="str">
        <f t="shared" si="2"/>
        <v>鹿児島県</v>
      </c>
      <c r="L27" t="str">
        <f t="shared" si="3"/>
        <v>薩摩郡さつま町虎居3-2-7</v>
      </c>
      <c r="M27" t="str">
        <f t="shared" si="4"/>
        <v>薩摩郡さつま町虎居3-2-7</v>
      </c>
      <c r="N27" t="str">
        <f t="shared" si="5"/>
        <v>薩摩郡さつま町虎居3-2-7</v>
      </c>
      <c r="P27" t="s">
        <v>12</v>
      </c>
    </row>
    <row r="28" spans="1:16" x14ac:dyDescent="0.15">
      <c r="A28" t="s">
        <v>98</v>
      </c>
      <c r="B28" t="s">
        <v>215</v>
      </c>
      <c r="C28" t="str">
        <f t="shared" si="0"/>
        <v>三橋</v>
      </c>
      <c r="D28" t="str">
        <f t="shared" si="1"/>
        <v>雪乃</v>
      </c>
      <c r="E28" t="s">
        <v>240</v>
      </c>
      <c r="F28" t="s">
        <v>8</v>
      </c>
      <c r="G28" t="s">
        <v>99</v>
      </c>
      <c r="H28" t="s">
        <v>100</v>
      </c>
      <c r="I28" t="s">
        <v>101</v>
      </c>
      <c r="J28" t="s">
        <v>188</v>
      </c>
      <c r="K28" t="str">
        <f t="shared" si="2"/>
        <v>千葉県</v>
      </c>
      <c r="L28" t="str">
        <f t="shared" si="3"/>
        <v>君津市塚原1-18</v>
      </c>
      <c r="M28" t="str">
        <f t="shared" si="4"/>
        <v>君津市塚原1-18</v>
      </c>
      <c r="N28" t="str">
        <f t="shared" si="5"/>
        <v>君津市塚原1-18</v>
      </c>
      <c r="P28" t="s">
        <v>102</v>
      </c>
    </row>
    <row r="29" spans="1:16" x14ac:dyDescent="0.15">
      <c r="A29" t="s">
        <v>53</v>
      </c>
      <c r="B29" t="s">
        <v>214</v>
      </c>
      <c r="C29" t="str">
        <f t="shared" si="0"/>
        <v>黒岩</v>
      </c>
      <c r="D29" t="str">
        <f t="shared" si="1"/>
        <v>金治</v>
      </c>
      <c r="E29" t="s">
        <v>241</v>
      </c>
      <c r="F29" t="s">
        <v>13</v>
      </c>
      <c r="G29" t="s">
        <v>54</v>
      </c>
      <c r="H29" t="s">
        <v>55</v>
      </c>
      <c r="I29" t="s">
        <v>56</v>
      </c>
      <c r="J29" t="s">
        <v>189</v>
      </c>
      <c r="K29" t="str">
        <f t="shared" si="2"/>
        <v>栃木県</v>
      </c>
      <c r="L29" t="str">
        <f t="shared" si="3"/>
        <v>鹿沼市下石川3-5</v>
      </c>
      <c r="M29" t="str">
        <f t="shared" si="4"/>
        <v>鹿沼市下石川3-5</v>
      </c>
      <c r="N29" t="str">
        <f t="shared" si="5"/>
        <v>鹿沼市下石川3-5</v>
      </c>
      <c r="P29" t="s">
        <v>57</v>
      </c>
    </row>
    <row r="30" spans="1:16" x14ac:dyDescent="0.15">
      <c r="C30" t="e">
        <f t="shared" si="0"/>
        <v>#VALUE!</v>
      </c>
      <c r="D30" t="e">
        <f t="shared" si="1"/>
        <v>#VALUE!</v>
      </c>
      <c r="L30" t="str">
        <f ca="1">_xlfn.FORMULATEXT(L29)</f>
        <v>=IF(MID(J29,4,1)="県",MID(J29,5,LEN(J29)-4),MID(J29,4,LEN(J29)-3))</v>
      </c>
      <c r="M30" t="str">
        <f ca="1">_xlfn.FORMULATEXT(M29)</f>
        <v>=IF(MID(J29,4,1)="県",REPLACE(J29,1,4,""),REPLACE(J29,1,3,""))</v>
      </c>
      <c r="N30" t="str">
        <f ca="1">_xlfn.FORMULATEXT(N29)</f>
        <v>=RIGHT(J29,LEN(J29)-LEN(K29))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Yasunori Hayashi</dc:creator>
  <cp:lastModifiedBy>林  康功</cp:lastModifiedBy>
  <dcterms:created xsi:type="dcterms:W3CDTF">2014-05-27T14:45:50Z</dcterms:created>
  <dcterms:modified xsi:type="dcterms:W3CDTF">2025-06-25T01:26:00Z</dcterms:modified>
</cp:coreProperties>
</file>